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2FDC5ACA-2CC9-4473-95B1-03C3CBEFD385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<sst xmlns="http://schemas.openxmlformats.org/spreadsheetml/2006/main" count="88" uniqueCount="88">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</sst>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88792</xdr:colOff>
      <xdr:row>1</xdr:row>
      <xdr:rowOff>56504</xdr:rowOff>
    </xdr:from>
    <xdr:to>
      <xdr:col>1</xdr:col>
      <xdr:colOff>1452966</xdr:colOff>
      <xdr:row>4</xdr:row>
      <xdr:rowOff>99489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D57089-55F1-9BCD-9239-6B95869D2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601" y="250233"/>
          <a:ext cx="1364174" cy="54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118" zoomScaleNormal="118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496243259.87</v>
      </c>
      <c r="D9" s="16">
        <f>SUM(D10:D16)</f>
        <v>31499799.579999998</v>
      </c>
      <c r="E9" s="16">
        <f t="shared" ref="E9:E26" si="0">C9+D9</f>
        <v>527743059.44999999</v>
      </c>
      <c r="F9" s="16">
        <f>SUM(F10:F16)</f>
        <v>517419249.93000001</v>
      </c>
      <c r="G9" s="16">
        <f>SUM(G10:G16)</f>
        <v>515146400.70999998</v>
      </c>
      <c r="H9" s="16">
        <f t="shared" ref="H9:H40" si="1">E9-F9</f>
        <v>10323809.519999981</v>
      </c>
    </row>
    <row r="10" spans="2:9" ht="12" customHeight="1" x14ac:dyDescent="0.2">
      <c r="B10" s="11" t="s">
        <v>15</v>
      </c>
      <c r="C10" s="12">
        <v>137717322.12</v>
      </c>
      <c r="D10" s="13">
        <v>-2086036.9900000002</v>
      </c>
      <c r="E10" s="18">
        <f t="shared" si="0"/>
        <v>135631285.13</v>
      </c>
      <c r="F10" s="12">
        <v>135631285.13</v>
      </c>
      <c r="G10" s="12">
        <v>135631285.13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18793140.870000001</v>
      </c>
      <c r="D11" s="13">
        <v>-1506501.0700000003</v>
      </c>
      <c r="E11" s="18">
        <f t="shared" si="0"/>
        <v>17286639.800000001</v>
      </c>
      <c r="F11" s="12">
        <v>17286639.800000001</v>
      </c>
      <c r="G11" s="12">
        <v>17286639.800000001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123769707.33</v>
      </c>
      <c r="D12" s="13">
        <v>10088506.959999997</v>
      </c>
      <c r="E12" s="18">
        <f t="shared" si="0"/>
        <v>133858214.28999999</v>
      </c>
      <c r="F12" s="12">
        <v>130584404.77000001</v>
      </c>
      <c r="G12" s="12">
        <v>130442525.87</v>
      </c>
      <c r="H12" s="20">
        <f t="shared" si="1"/>
        <v>3273809.5199999809</v>
      </c>
    </row>
    <row r="13" spans="2:9" ht="12" customHeight="1" x14ac:dyDescent="0.2">
      <c r="B13" s="11" t="s">
        <v>18</v>
      </c>
      <c r="C13" s="12">
        <v>27233256.030000001</v>
      </c>
      <c r="D13" s="13">
        <v>1480609.81</v>
      </c>
      <c r="E13" s="18">
        <f>C13+D13</f>
        <v>28713865.84</v>
      </c>
      <c r="F13" s="12">
        <v>28713865.84</v>
      </c>
      <c r="G13" s="12">
        <v>28713865.84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143566087.02000001</v>
      </c>
      <c r="D14" s="13">
        <v>11933349.84</v>
      </c>
      <c r="E14" s="18">
        <f t="shared" si="0"/>
        <v>155499436.86000001</v>
      </c>
      <c r="F14" s="12">
        <v>148449436.85999998</v>
      </c>
      <c r="G14" s="12">
        <v>146318466.53999999</v>
      </c>
      <c r="H14" s="20">
        <f t="shared" si="1"/>
        <v>7050000.0000000298</v>
      </c>
    </row>
    <row r="15" spans="2:9" ht="12" customHeight="1" x14ac:dyDescent="0.2">
      <c r="B15" s="11" t="s">
        <v>20</v>
      </c>
      <c r="C15" s="12">
        <v>939017.31</v>
      </c>
      <c r="D15" s="13">
        <v>-699797.14</v>
      </c>
      <c r="E15" s="18">
        <f t="shared" si="0"/>
        <v>239220.17000000004</v>
      </c>
      <c r="F15" s="12">
        <v>239220.17</v>
      </c>
      <c r="G15" s="12">
        <v>239220.17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44224729.189999998</v>
      </c>
      <c r="D16" s="13">
        <v>12289668.170000002</v>
      </c>
      <c r="E16" s="18">
        <f t="shared" si="0"/>
        <v>56514397.359999999</v>
      </c>
      <c r="F16" s="12">
        <v>56514397.359999999</v>
      </c>
      <c r="G16" s="12">
        <v>56514397.359999999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347250406.01999998</v>
      </c>
      <c r="D17" s="16">
        <f>SUM(D18:D26)</f>
        <v>-53644527.280000001</v>
      </c>
      <c r="E17" s="16">
        <f t="shared" si="0"/>
        <v>293605878.74000001</v>
      </c>
      <c r="F17" s="16">
        <f>SUM(F18:F26)</f>
        <v>19489183.129999999</v>
      </c>
      <c r="G17" s="16">
        <f>SUM(G18:G26)</f>
        <v>14571242.18</v>
      </c>
      <c r="H17" s="16">
        <f t="shared" si="1"/>
        <v>274116695.61000001</v>
      </c>
    </row>
    <row r="18" spans="2:8" ht="24" x14ac:dyDescent="0.2">
      <c r="B18" s="9" t="s">
        <v>23</v>
      </c>
      <c r="C18" s="12">
        <v>11284299.470000001</v>
      </c>
      <c r="D18" s="13">
        <v>-9027572.1899999995</v>
      </c>
      <c r="E18" s="18">
        <f t="shared" si="0"/>
        <v>2256727.2800000012</v>
      </c>
      <c r="F18" s="12">
        <v>1579020.86</v>
      </c>
      <c r="G18" s="12">
        <v>1470623.25</v>
      </c>
      <c r="H18" s="20">
        <f t="shared" si="1"/>
        <v>677706.42000000109</v>
      </c>
    </row>
    <row r="19" spans="2:8" ht="12" customHeight="1" x14ac:dyDescent="0.2">
      <c r="B19" s="9" t="s">
        <v>24</v>
      </c>
      <c r="C19" s="12">
        <v>23884733.579999998</v>
      </c>
      <c r="D19" s="13">
        <v>-1572918.2700000033</v>
      </c>
      <c r="E19" s="18">
        <f t="shared" si="0"/>
        <v>22311815.309999995</v>
      </c>
      <c r="F19" s="12">
        <v>4818048.74</v>
      </c>
      <c r="G19" s="12">
        <v>2261628.83</v>
      </c>
      <c r="H19" s="20">
        <f t="shared" si="1"/>
        <v>17493766.569999993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25203735.800000001</v>
      </c>
      <c r="D21" s="13">
        <v>-20001219.159999996</v>
      </c>
      <c r="E21" s="18">
        <f t="shared" si="0"/>
        <v>5202516.6400000043</v>
      </c>
      <c r="F21" s="12">
        <v>341628</v>
      </c>
      <c r="G21" s="12">
        <v>319370.99</v>
      </c>
      <c r="H21" s="20">
        <f t="shared" si="1"/>
        <v>4860888.6400000043</v>
      </c>
    </row>
    <row r="22" spans="2:8" ht="12" customHeight="1" x14ac:dyDescent="0.2">
      <c r="B22" s="9" t="s">
        <v>27</v>
      </c>
      <c r="C22" s="12">
        <v>2565230.36</v>
      </c>
      <c r="D22" s="13">
        <v>-2236871.08</v>
      </c>
      <c r="E22" s="18">
        <f t="shared" si="0"/>
        <v>328359.2799999998</v>
      </c>
      <c r="F22" s="12">
        <v>139187.21000000002</v>
      </c>
      <c r="G22" s="12">
        <v>103700.55</v>
      </c>
      <c r="H22" s="20">
        <f t="shared" si="1"/>
        <v>189172.06999999977</v>
      </c>
    </row>
    <row r="23" spans="2:8" ht="12" customHeight="1" x14ac:dyDescent="0.2">
      <c r="B23" s="9" t="s">
        <v>28</v>
      </c>
      <c r="C23" s="12">
        <v>227938905.25999999</v>
      </c>
      <c r="D23" s="13">
        <v>-1570768.9100000011</v>
      </c>
      <c r="E23" s="18">
        <f t="shared" si="0"/>
        <v>226368136.34999999</v>
      </c>
      <c r="F23" s="12">
        <v>11016705.77</v>
      </c>
      <c r="G23" s="12">
        <v>9072893.2599999998</v>
      </c>
      <c r="H23" s="20">
        <f t="shared" si="1"/>
        <v>215351430.57999998</v>
      </c>
    </row>
    <row r="24" spans="2:8" ht="12" customHeight="1" x14ac:dyDescent="0.2">
      <c r="B24" s="9" t="s">
        <v>29</v>
      </c>
      <c r="C24" s="12">
        <v>33975180.670000002</v>
      </c>
      <c r="D24" s="13">
        <v>-9115456.1000000015</v>
      </c>
      <c r="E24" s="18">
        <f t="shared" si="0"/>
        <v>24859724.57</v>
      </c>
      <c r="F24" s="12">
        <v>186522.41</v>
      </c>
      <c r="G24" s="12">
        <v>180549.21</v>
      </c>
      <c r="H24" s="20">
        <f t="shared" si="1"/>
        <v>24673202.16</v>
      </c>
    </row>
    <row r="25" spans="2:8" ht="12" customHeight="1" x14ac:dyDescent="0.2">
      <c r="B25" s="9" t="s">
        <v>30</v>
      </c>
      <c r="C25" s="12">
        <v>6665938.1399999997</v>
      </c>
      <c r="D25" s="13">
        <v>-89911.52</v>
      </c>
      <c r="E25" s="18">
        <f t="shared" si="0"/>
        <v>6576026.6200000001</v>
      </c>
      <c r="F25" s="12">
        <v>17088.48</v>
      </c>
      <c r="G25" s="12">
        <v>17088.48</v>
      </c>
      <c r="H25" s="20">
        <f t="shared" si="1"/>
        <v>6558938.1399999997</v>
      </c>
    </row>
    <row r="26" spans="2:8" ht="12" customHeight="1" x14ac:dyDescent="0.2">
      <c r="B26" s="9" t="s">
        <v>31</v>
      </c>
      <c r="C26" s="12">
        <v>15732382.74</v>
      </c>
      <c r="D26" s="13">
        <v>-10029810.050000001</v>
      </c>
      <c r="E26" s="18">
        <f t="shared" si="0"/>
        <v>5702572.6899999995</v>
      </c>
      <c r="F26" s="12">
        <v>1390981.6600000001</v>
      </c>
      <c r="G26" s="12">
        <v>1145387.6100000001</v>
      </c>
      <c r="H26" s="20">
        <f t="shared" si="1"/>
        <v>4311591.0299999993</v>
      </c>
    </row>
    <row r="27" spans="2:8" ht="20.100000000000001" customHeight="1" x14ac:dyDescent="0.2">
      <c r="B27" s="6" t="s">
        <v>32</v>
      </c>
      <c r="C27" s="16">
        <f>SUM(C28:C36)</f>
        <v>948514329.41999996</v>
      </c>
      <c r="D27" s="16">
        <f>SUM(D28:D36)</f>
        <v>-85823337.929999977</v>
      </c>
      <c r="E27" s="16">
        <f>D27+C27</f>
        <v>862690991.49000001</v>
      </c>
      <c r="F27" s="16">
        <f>SUM(F28:F36)</f>
        <v>256785011.64000002</v>
      </c>
      <c r="G27" s="16">
        <f>SUM(G28:G36)</f>
        <v>217910315.62</v>
      </c>
      <c r="H27" s="16">
        <f t="shared" si="1"/>
        <v>605905979.85000002</v>
      </c>
    </row>
    <row r="28" spans="2:8" x14ac:dyDescent="0.2">
      <c r="B28" s="9" t="s">
        <v>33</v>
      </c>
      <c r="C28" s="12">
        <v>52989255.590000004</v>
      </c>
      <c r="D28" s="13">
        <v>13105555.030000001</v>
      </c>
      <c r="E28" s="18">
        <f t="shared" ref="E28:E36" si="2">C28+D28</f>
        <v>66094810.620000005</v>
      </c>
      <c r="F28" s="12">
        <v>62878567.049999997</v>
      </c>
      <c r="G28" s="12">
        <v>62368961.729999997</v>
      </c>
      <c r="H28" s="20">
        <f t="shared" si="1"/>
        <v>3216243.5700000077</v>
      </c>
    </row>
    <row r="29" spans="2:8" x14ac:dyDescent="0.2">
      <c r="B29" s="9" t="s">
        <v>34</v>
      </c>
      <c r="C29" s="12">
        <v>164457427.62</v>
      </c>
      <c r="D29" s="13">
        <v>-14305697.149999999</v>
      </c>
      <c r="E29" s="18">
        <f t="shared" si="2"/>
        <v>150151730.47</v>
      </c>
      <c r="F29" s="12">
        <v>30158532.280000001</v>
      </c>
      <c r="G29" s="12">
        <v>29477106.98</v>
      </c>
      <c r="H29" s="20">
        <f t="shared" si="1"/>
        <v>119993198.19</v>
      </c>
    </row>
    <row r="30" spans="2:8" ht="12" customHeight="1" x14ac:dyDescent="0.2">
      <c r="B30" s="9" t="s">
        <v>35</v>
      </c>
      <c r="C30" s="12">
        <v>57613171.259999998</v>
      </c>
      <c r="D30" s="13">
        <v>-16894684.75</v>
      </c>
      <c r="E30" s="18">
        <f t="shared" si="2"/>
        <v>40718486.509999998</v>
      </c>
      <c r="F30" s="12">
        <v>6027566.6099999994</v>
      </c>
      <c r="G30" s="12">
        <v>3775145.1</v>
      </c>
      <c r="H30" s="20">
        <f t="shared" si="1"/>
        <v>34690919.899999999</v>
      </c>
    </row>
    <row r="31" spans="2:8" x14ac:dyDescent="0.2">
      <c r="B31" s="9" t="s">
        <v>36</v>
      </c>
      <c r="C31" s="12">
        <v>45513047.359999999</v>
      </c>
      <c r="D31" s="13">
        <v>1990499.2699999996</v>
      </c>
      <c r="E31" s="18">
        <f t="shared" si="2"/>
        <v>47503546.629999995</v>
      </c>
      <c r="F31" s="12">
        <v>45254610.93</v>
      </c>
      <c r="G31" s="12">
        <v>45083788.950000003</v>
      </c>
      <c r="H31" s="20">
        <f t="shared" si="1"/>
        <v>2248935.6999999955</v>
      </c>
    </row>
    <row r="32" spans="2:8" ht="24" x14ac:dyDescent="0.2">
      <c r="B32" s="9" t="s">
        <v>37</v>
      </c>
      <c r="C32" s="12">
        <v>535534363.57999998</v>
      </c>
      <c r="D32" s="13">
        <v>-57251560.829999983</v>
      </c>
      <c r="E32" s="18">
        <f t="shared" si="2"/>
        <v>478282802.75</v>
      </c>
      <c r="F32" s="12">
        <v>77003710.810000002</v>
      </c>
      <c r="G32" s="12">
        <v>47714192.490000002</v>
      </c>
      <c r="H32" s="20">
        <f t="shared" si="1"/>
        <v>401279091.94</v>
      </c>
    </row>
    <row r="33" spans="2:8" x14ac:dyDescent="0.2">
      <c r="B33" s="9" t="s">
        <v>38</v>
      </c>
      <c r="C33" s="12">
        <v>66091373.670000002</v>
      </c>
      <c r="D33" s="13">
        <v>-373073.33000000007</v>
      </c>
      <c r="E33" s="18">
        <f t="shared" si="2"/>
        <v>65718300.340000004</v>
      </c>
      <c r="F33" s="12">
        <v>25226709.239999998</v>
      </c>
      <c r="G33" s="12">
        <v>21517263.879999999</v>
      </c>
      <c r="H33" s="20">
        <f t="shared" si="1"/>
        <v>40491591.100000009</v>
      </c>
    </row>
    <row r="34" spans="2:8" x14ac:dyDescent="0.2">
      <c r="B34" s="9" t="s">
        <v>39</v>
      </c>
      <c r="C34" s="12">
        <v>2193227.54</v>
      </c>
      <c r="D34" s="13">
        <v>-1481507.1800000002</v>
      </c>
      <c r="E34" s="18">
        <f t="shared" si="2"/>
        <v>711720.35999999987</v>
      </c>
      <c r="F34" s="12">
        <v>711720.3600000001</v>
      </c>
      <c r="G34" s="12">
        <v>649997.68000000005</v>
      </c>
      <c r="H34" s="20">
        <f t="shared" si="1"/>
        <v>0</v>
      </c>
    </row>
    <row r="35" spans="2:8" x14ac:dyDescent="0.2">
      <c r="B35" s="9" t="s">
        <v>40</v>
      </c>
      <c r="C35" s="12">
        <v>20580295.800000001</v>
      </c>
      <c r="D35" s="13">
        <v>-14748364.720000001</v>
      </c>
      <c r="E35" s="18">
        <f t="shared" si="2"/>
        <v>5831931.0800000001</v>
      </c>
      <c r="F35" s="12">
        <v>4477944.17</v>
      </c>
      <c r="G35" s="12">
        <v>4119456.73</v>
      </c>
      <c r="H35" s="20">
        <f t="shared" si="1"/>
        <v>1353986.9100000001</v>
      </c>
    </row>
    <row r="36" spans="2:8" x14ac:dyDescent="0.2">
      <c r="B36" s="9" t="s">
        <v>41</v>
      </c>
      <c r="C36" s="12">
        <v>3542167</v>
      </c>
      <c r="D36" s="13">
        <v>4135495.7300000004</v>
      </c>
      <c r="E36" s="18">
        <f t="shared" si="2"/>
        <v>7677662.7300000004</v>
      </c>
      <c r="F36" s="12">
        <v>5045650.1900000004</v>
      </c>
      <c r="G36" s="12">
        <v>3204402.08</v>
      </c>
      <c r="H36" s="20">
        <f t="shared" si="1"/>
        <v>2632012.54</v>
      </c>
    </row>
    <row r="37" spans="2:8" ht="20.100000000000001" customHeight="1" x14ac:dyDescent="0.2">
      <c r="B37" s="7" t="s">
        <v>42</v>
      </c>
      <c r="C37" s="16">
        <f>SUM(C38:C46)</f>
        <v>399988534.06</v>
      </c>
      <c r="D37" s="16">
        <f>SUM(D38:D46)</f>
        <v>68638667.810000002</v>
      </c>
      <c r="E37" s="16">
        <f>C37+D37</f>
        <v>468627201.87</v>
      </c>
      <c r="F37" s="16">
        <f>SUM(F38:F46)</f>
        <v>396778618.52000004</v>
      </c>
      <c r="G37" s="16">
        <f>SUM(G38:G46)</f>
        <v>395191529.72000003</v>
      </c>
      <c r="H37" s="16">
        <f t="shared" si="1"/>
        <v>71848583.349999964</v>
      </c>
    </row>
    <row r="38" spans="2:8" ht="12" customHeight="1" x14ac:dyDescent="0.2">
      <c r="B38" s="9" t="s">
        <v>43</v>
      </c>
      <c r="C38" s="12">
        <v>273048697.00999999</v>
      </c>
      <c r="D38" s="13">
        <v>30488209.030000001</v>
      </c>
      <c r="E38" s="18">
        <f t="shared" ref="E38:E80" si="3">C38+D38</f>
        <v>303536906.03999996</v>
      </c>
      <c r="F38" s="12">
        <v>303536906.04000002</v>
      </c>
      <c r="G38" s="12">
        <v>303536906.04000002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62507590.609999999</v>
      </c>
      <c r="D41" s="13">
        <v>16795065.090000004</v>
      </c>
      <c r="E41" s="18">
        <f t="shared" si="3"/>
        <v>79302655.700000003</v>
      </c>
      <c r="F41" s="12">
        <v>7454074.8700000001</v>
      </c>
      <c r="G41" s="12">
        <v>5866986.0700000003</v>
      </c>
      <c r="H41" s="20">
        <f t="shared" ref="H41:H72" si="4">E41-F41</f>
        <v>71848580.829999998</v>
      </c>
    </row>
    <row r="42" spans="2:8" ht="12" customHeight="1" x14ac:dyDescent="0.2">
      <c r="B42" s="9" t="s">
        <v>47</v>
      </c>
      <c r="C42" s="12">
        <v>3219022.38</v>
      </c>
      <c r="D42" s="13">
        <v>-844857.56</v>
      </c>
      <c r="E42" s="18">
        <f t="shared" si="3"/>
        <v>2374164.8199999998</v>
      </c>
      <c r="F42" s="12">
        <v>2374164.8199999998</v>
      </c>
      <c r="G42" s="12">
        <v>2374164.8199999998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8973826.5600000005</v>
      </c>
      <c r="D43" s="13">
        <v>9576229.8599999994</v>
      </c>
      <c r="E43" s="18">
        <f t="shared" si="3"/>
        <v>18550056.420000002</v>
      </c>
      <c r="F43" s="12">
        <v>18550056.420000002</v>
      </c>
      <c r="G43" s="12">
        <v>18550056.420000002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52239397.5</v>
      </c>
      <c r="D44" s="13">
        <v>12624021.389999997</v>
      </c>
      <c r="E44" s="18">
        <f t="shared" si="3"/>
        <v>64863418.890000001</v>
      </c>
      <c r="F44" s="12">
        <v>64863416.369999997</v>
      </c>
      <c r="G44" s="12">
        <v>64863416.369999997</v>
      </c>
      <c r="H44" s="20">
        <f t="shared" si="4"/>
        <v>2.5200000032782555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23994434.309999999</v>
      </c>
      <c r="D47" s="16">
        <f>SUM(D48:D56)</f>
        <v>14053848.119999999</v>
      </c>
      <c r="E47" s="16">
        <f t="shared" si="3"/>
        <v>38048282.43</v>
      </c>
      <c r="F47" s="16">
        <f>SUM(F48:F56)</f>
        <v>2636889.0799999996</v>
      </c>
      <c r="G47" s="16">
        <f>SUM(G48:G56)</f>
        <v>103231.14</v>
      </c>
      <c r="H47" s="16">
        <f t="shared" si="4"/>
        <v>35411393.350000001</v>
      </c>
    </row>
    <row r="48" spans="2:8" x14ac:dyDescent="0.2">
      <c r="B48" s="9" t="s">
        <v>53</v>
      </c>
      <c r="C48" s="12">
        <v>0</v>
      </c>
      <c r="D48" s="13">
        <v>1237157</v>
      </c>
      <c r="E48" s="18">
        <f t="shared" si="3"/>
        <v>1237157</v>
      </c>
      <c r="F48" s="12">
        <v>84544.28</v>
      </c>
      <c r="G48" s="12">
        <v>84544.28</v>
      </c>
      <c r="H48" s="20">
        <f t="shared" si="4"/>
        <v>1152612.72</v>
      </c>
    </row>
    <row r="49" spans="2:8" x14ac:dyDescent="0.2">
      <c r="B49" s="9" t="s">
        <v>54</v>
      </c>
      <c r="C49" s="12">
        <v>17893995.09</v>
      </c>
      <c r="D49" s="13">
        <v>-393995.09</v>
      </c>
      <c r="E49" s="18">
        <f t="shared" si="3"/>
        <v>17500000</v>
      </c>
      <c r="F49" s="12">
        <v>0</v>
      </c>
      <c r="G49" s="12">
        <v>0</v>
      </c>
      <c r="H49" s="20">
        <f t="shared" si="4"/>
        <v>17500000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323671.25</v>
      </c>
      <c r="D51" s="13">
        <v>8636134.75</v>
      </c>
      <c r="E51" s="18">
        <f t="shared" si="3"/>
        <v>8959806</v>
      </c>
      <c r="F51" s="12">
        <v>0</v>
      </c>
      <c r="G51" s="12">
        <v>0</v>
      </c>
      <c r="H51" s="20">
        <f t="shared" si="4"/>
        <v>8959806</v>
      </c>
    </row>
    <row r="52" spans="2:8" x14ac:dyDescent="0.2">
      <c r="B52" s="9" t="s">
        <v>57</v>
      </c>
      <c r="C52" s="12">
        <v>1000000</v>
      </c>
      <c r="D52" s="13">
        <v>2620000</v>
      </c>
      <c r="E52" s="18">
        <f t="shared" si="3"/>
        <v>3620000</v>
      </c>
      <c r="F52" s="12">
        <v>0</v>
      </c>
      <c r="G52" s="12">
        <v>0</v>
      </c>
      <c r="H52" s="20">
        <f t="shared" si="4"/>
        <v>3620000</v>
      </c>
    </row>
    <row r="53" spans="2:8" x14ac:dyDescent="0.2">
      <c r="B53" s="9" t="s">
        <v>58</v>
      </c>
      <c r="C53" s="12">
        <v>3756467.97</v>
      </c>
      <c r="D53" s="13">
        <v>1848646.5999999996</v>
      </c>
      <c r="E53" s="18">
        <f t="shared" si="3"/>
        <v>5605114.5700000003</v>
      </c>
      <c r="F53" s="12">
        <v>2552344.7999999998</v>
      </c>
      <c r="G53" s="12">
        <v>18686.86</v>
      </c>
      <c r="H53" s="20">
        <f t="shared" si="4"/>
        <v>3052769.7700000005</v>
      </c>
    </row>
    <row r="54" spans="2:8" x14ac:dyDescent="0.2">
      <c r="B54" s="9" t="s">
        <v>59</v>
      </c>
      <c r="C54" s="12">
        <v>1015000</v>
      </c>
      <c r="D54" s="13">
        <v>0</v>
      </c>
      <c r="E54" s="18">
        <f t="shared" si="3"/>
        <v>1015000</v>
      </c>
      <c r="F54" s="12">
        <v>0</v>
      </c>
      <c r="G54" s="12">
        <v>0</v>
      </c>
      <c r="H54" s="20">
        <f t="shared" si="4"/>
        <v>1015000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5300</v>
      </c>
      <c r="D56" s="13">
        <v>105904.86</v>
      </c>
      <c r="E56" s="18">
        <f t="shared" si="3"/>
        <v>111204.86</v>
      </c>
      <c r="F56" s="12">
        <v>0</v>
      </c>
      <c r="G56" s="12">
        <v>0</v>
      </c>
      <c r="H56" s="20">
        <f t="shared" si="4"/>
        <v>111204.86</v>
      </c>
    </row>
    <row r="57" spans="2:8" ht="20.100000000000001" customHeight="1" x14ac:dyDescent="0.2">
      <c r="B57" s="6" t="s">
        <v>62</v>
      </c>
      <c r="C57" s="16">
        <f>SUM(C58:C60)</f>
        <v>318318172.19</v>
      </c>
      <c r="D57" s="16">
        <f>SUM(D58:D60)</f>
        <v>525523993.06999993</v>
      </c>
      <c r="E57" s="16">
        <f t="shared" si="3"/>
        <v>843842165.25999999</v>
      </c>
      <c r="F57" s="16">
        <f>SUM(F58:F60)</f>
        <v>48962750.859999999</v>
      </c>
      <c r="G57" s="16">
        <f>SUM(G58:G60)</f>
        <v>54897797.880000003</v>
      </c>
      <c r="H57" s="16">
        <f t="shared" si="4"/>
        <v>794879414.39999998</v>
      </c>
    </row>
    <row r="58" spans="2:8" x14ac:dyDescent="0.2">
      <c r="B58" s="9" t="s">
        <v>63</v>
      </c>
      <c r="C58" s="12">
        <v>263608034.63</v>
      </c>
      <c r="D58" s="13">
        <v>375468873.04999995</v>
      </c>
      <c r="E58" s="18">
        <f t="shared" si="3"/>
        <v>639076907.67999995</v>
      </c>
      <c r="F58" s="12">
        <v>48962750.859999999</v>
      </c>
      <c r="G58" s="12">
        <v>54897797.880000003</v>
      </c>
      <c r="H58" s="20">
        <f t="shared" si="4"/>
        <v>590114156.81999993</v>
      </c>
    </row>
    <row r="59" spans="2:8" x14ac:dyDescent="0.2">
      <c r="B59" s="9" t="s">
        <v>64</v>
      </c>
      <c r="C59" s="12">
        <v>54710137.560000002</v>
      </c>
      <c r="D59" s="13">
        <v>150055120.02000001</v>
      </c>
      <c r="E59" s="18">
        <f t="shared" si="3"/>
        <v>204765257.58000001</v>
      </c>
      <c r="F59" s="12">
        <v>0</v>
      </c>
      <c r="G59" s="12">
        <v>0</v>
      </c>
      <c r="H59" s="18">
        <f t="shared" si="4"/>
        <v>204765257.58000001</v>
      </c>
    </row>
    <row r="60" spans="2:8" x14ac:dyDescent="0.2">
      <c r="B60" s="9" t="s">
        <v>65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51171661.440000005</v>
      </c>
      <c r="D73" s="17">
        <f>SUM(D74:D80)</f>
        <v>6630439.4600000018</v>
      </c>
      <c r="E73" s="17">
        <f t="shared" si="3"/>
        <v>57802100.900000006</v>
      </c>
      <c r="F73" s="16">
        <f>SUM(F74:F80)</f>
        <v>57323534.400000006</v>
      </c>
      <c r="G73" s="17">
        <f>SUM(G74:G80)</f>
        <v>57323534.400000006</v>
      </c>
      <c r="H73" s="17">
        <f t="shared" ref="H73:H81" si="5">E73-F73</f>
        <v>478566.5</v>
      </c>
    </row>
    <row r="74" spans="2:8" x14ac:dyDescent="0.2">
      <c r="B74" s="9" t="s">
        <v>79</v>
      </c>
      <c r="C74" s="12">
        <v>44688973.270000003</v>
      </c>
      <c r="D74" s="13">
        <v>6000000.0000000019</v>
      </c>
      <c r="E74" s="18">
        <f t="shared" si="3"/>
        <v>50688973.270000003</v>
      </c>
      <c r="F74" s="12">
        <v>50688973.270000003</v>
      </c>
      <c r="G74" s="13">
        <v>50688973.270000003</v>
      </c>
      <c r="H74" s="18">
        <f t="shared" si="5"/>
        <v>0</v>
      </c>
    </row>
    <row r="75" spans="2:8" x14ac:dyDescent="0.2">
      <c r="B75" s="9" t="s">
        <v>80</v>
      </c>
      <c r="C75" s="12">
        <v>6407267.7199999997</v>
      </c>
      <c r="D75" s="13">
        <v>630439.45999999985</v>
      </c>
      <c r="E75" s="18">
        <f t="shared" si="3"/>
        <v>7037707.1799999997</v>
      </c>
      <c r="F75" s="12">
        <v>6634561.1299999999</v>
      </c>
      <c r="G75" s="13">
        <v>6634561.1299999999</v>
      </c>
      <c r="H75" s="18">
        <f t="shared" si="5"/>
        <v>403146.04999999981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75420.45</v>
      </c>
      <c r="D77" s="13">
        <v>0</v>
      </c>
      <c r="E77" s="18">
        <f t="shared" si="3"/>
        <v>75420.45</v>
      </c>
      <c r="F77" s="12">
        <v>0</v>
      </c>
      <c r="G77" s="13">
        <v>0</v>
      </c>
      <c r="H77" s="18">
        <f t="shared" si="5"/>
        <v>75420.45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2585480797.3099999</v>
      </c>
      <c r="D81" s="22">
        <f>SUM(D73,D69,D61,D57,D47,D37,D27,D17,D9)</f>
        <v>506878882.82999986</v>
      </c>
      <c r="E81" s="22">
        <f>C81+D81</f>
        <v>3092359680.1399999</v>
      </c>
      <c r="F81" s="22">
        <f>SUM(F73,F69,F61,F57,F47,F37,F17,F27,F9)</f>
        <v>1299395237.5599999</v>
      </c>
      <c r="G81" s="22">
        <f>SUM(G73,G69,G61,G57,G47,G37,G27,G17,G9)</f>
        <v>1255144051.6499999</v>
      </c>
      <c r="H81" s="22">
        <f t="shared" si="5"/>
        <v>1792964442.5799999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2024-04-23T16:03:05Z</cp:lastPrinted>
  <dcterms:created xsi:type="dcterms:W3CDTF">2019-12-04T16:22:52Z</dcterms:created>
  <dcterms:modified xsi:type="dcterms:W3CDTF">2024-04-23T16:04:03Z</dcterms:modified>
</cp:coreProperties>
</file>